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MA\Concursos y Oposiciones\Plazas Sustitutos\Física Aplicada (II)\Documentación final\"/>
    </mc:Choice>
  </mc:AlternateContent>
  <xr:revisionPtr revIDLastSave="0" documentId="13_ncr:1_{9D639437-515A-4911-832A-71C041BD4057}" xr6:coauthVersionLast="47" xr6:coauthVersionMax="47" xr10:uidLastSave="{00000000-0000-0000-0000-000000000000}"/>
  <bookViews>
    <workbookView xWindow="1890" yWindow="1635" windowWidth="25815" windowHeight="13890" tabRatio="500" activeTab="1" xr2:uid="{00000000-000D-0000-FFFF-FFFF00000000}"/>
  </bookViews>
  <sheets>
    <sheet name="Martín Puebla, Marina" sheetId="1" r:id="rId1"/>
    <sheet name="Candidatos_gs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15" i="2" s="1"/>
  <c r="D5" i="2"/>
  <c r="H9" i="2"/>
  <c r="H3" i="2"/>
  <c r="G3" i="2"/>
  <c r="C5" i="2"/>
  <c r="C15" i="2" s="1"/>
  <c r="G15" i="2" l="1"/>
  <c r="D15" i="2"/>
  <c r="H15" i="2"/>
  <c r="F15" i="2"/>
  <c r="B6" i="1"/>
  <c r="B4" i="1" l="1"/>
  <c r="B7" i="1"/>
  <c r="B10" i="1"/>
  <c r="B15" i="1"/>
  <c r="B21" i="1"/>
  <c r="B24" i="1"/>
  <c r="B26" i="1" l="1"/>
</calcChain>
</file>

<file path=xl/sharedStrings.xml><?xml version="1.0" encoding="utf-8"?>
<sst xmlns="http://schemas.openxmlformats.org/spreadsheetml/2006/main" count="66" uniqueCount="40">
  <si>
    <t>BAREMACIÓN PARA LA BOLSA DE PROFESORADO SUSTITUTO EN EL ÁREA DE FÍSICA APLICADA</t>
  </si>
  <si>
    <t>1. Docencia universitaria en el área de conocimiento para la que se convoca la bolsa</t>
  </si>
  <si>
    <t>Máximo 4,5 p.</t>
  </si>
  <si>
    <r>
      <rPr>
        <sz val="12"/>
        <color rgb="FF0070C0"/>
        <rFont val="Calibri"/>
        <family val="2"/>
        <charset val="1"/>
      </rPr>
      <t>Docencia en horas</t>
    </r>
    <r>
      <rPr>
        <sz val="12"/>
        <color rgb="FFFF0000"/>
        <rFont val="Calibri"/>
        <family val="2"/>
        <charset val="1"/>
      </rPr>
      <t xml:space="preserve"> (0,01 p./hora)</t>
    </r>
  </si>
  <si>
    <t>TOTAL</t>
  </si>
  <si>
    <t>2. Docencia no universitaria en el área de conocimiento para la que se convoca la bolsa</t>
  </si>
  <si>
    <t>Máximo 1,5 p.</t>
  </si>
  <si>
    <r>
      <rPr>
        <sz val="12"/>
        <color rgb="FF0070C0"/>
        <rFont val="Calibri"/>
        <family val="2"/>
        <charset val="1"/>
      </rPr>
      <t xml:space="preserve">Docencia en horas </t>
    </r>
    <r>
      <rPr>
        <sz val="12"/>
        <color rgb="FFFF0000"/>
        <rFont val="Calibri"/>
        <family val="2"/>
        <charset val="1"/>
      </rPr>
      <t>(0,002 p./hora)</t>
    </r>
  </si>
  <si>
    <t>3. Experiencia profesional en el área de conocimiento para la que se convoca la bolsa</t>
  </si>
  <si>
    <t>Máximo 1 p.</t>
  </si>
  <si>
    <r>
      <rPr>
        <sz val="12"/>
        <color rgb="FF0070C0"/>
        <rFont val="Calibri"/>
        <family val="2"/>
        <charset val="1"/>
      </rPr>
      <t xml:space="preserve">Docencia en horas </t>
    </r>
    <r>
      <rPr>
        <sz val="12"/>
        <color rgb="FFFF0000"/>
        <rFont val="Calibri"/>
        <family val="2"/>
        <charset val="1"/>
      </rPr>
      <t>(0,1 p./año)</t>
    </r>
  </si>
  <si>
    <t>4. Experiencia investigadora en el área de conocimiento para la que se convoca la bolsa</t>
  </si>
  <si>
    <r>
      <rPr>
        <sz val="12"/>
        <color rgb="FF0070C0"/>
        <rFont val="Calibri"/>
        <family val="2"/>
        <charset val="1"/>
      </rPr>
      <t>Artículos en revista indexada JCR (Pesos Q1 1; Q2 0,75; Q3 0,5; Q4 0,25)</t>
    </r>
    <r>
      <rPr>
        <sz val="12"/>
        <color rgb="FFFF0000"/>
        <rFont val="Calibri"/>
        <family val="2"/>
        <charset val="1"/>
      </rPr>
      <t xml:space="preserve"> (0,1 p. por artículo)</t>
    </r>
  </si>
  <si>
    <r>
      <rPr>
        <sz val="12"/>
        <color rgb="FF0070C0"/>
        <rFont val="Calibri"/>
        <family val="2"/>
        <charset val="1"/>
      </rPr>
      <t>Participación en proyectos y contratos de investigación</t>
    </r>
    <r>
      <rPr>
        <sz val="12"/>
        <color theme="3" tint="0.49989318521683401"/>
        <rFont val="Calibri"/>
        <family val="2"/>
        <charset val="1"/>
      </rPr>
      <t xml:space="preserve"> (</t>
    </r>
    <r>
      <rPr>
        <sz val="12"/>
        <color rgb="FFFF0000"/>
        <rFont val="Calibri"/>
        <family val="2"/>
        <charset val="1"/>
      </rPr>
      <t>0,2 por proyecto como IP)</t>
    </r>
  </si>
  <si>
    <r>
      <rPr>
        <sz val="12"/>
        <color rgb="FF0070C0"/>
        <rFont val="Calibri"/>
        <family val="2"/>
        <charset val="1"/>
      </rPr>
      <t xml:space="preserve">Estancias de investigación </t>
    </r>
    <r>
      <rPr>
        <sz val="12"/>
        <color rgb="FFFF0000"/>
        <rFont val="Calibri"/>
        <family val="2"/>
        <charset val="1"/>
      </rPr>
      <t>(0,05 p. por cada  mes)</t>
    </r>
  </si>
  <si>
    <t>5. Formación académica y docente</t>
  </si>
  <si>
    <r>
      <rPr>
        <sz val="12"/>
        <color rgb="FF0070C0"/>
        <rFont val="Calibri"/>
        <family val="2"/>
        <charset val="1"/>
      </rPr>
      <t>Grado</t>
    </r>
    <r>
      <rPr>
        <sz val="12"/>
        <color rgb="FFFF0000"/>
        <rFont val="Calibri"/>
        <family val="2"/>
        <charset val="1"/>
      </rPr>
      <t xml:space="preserve"> (0,6 p.)</t>
    </r>
  </si>
  <si>
    <r>
      <rPr>
        <sz val="12"/>
        <color rgb="FF0070C0"/>
        <rFont val="Calibri"/>
        <family val="2"/>
        <charset val="1"/>
      </rPr>
      <t>Máste</t>
    </r>
    <r>
      <rPr>
        <sz val="12"/>
        <rFont val="Calibri"/>
        <family val="2"/>
        <charset val="1"/>
      </rPr>
      <t xml:space="preserve">r </t>
    </r>
    <r>
      <rPr>
        <sz val="12"/>
        <color rgb="FFFF0000"/>
        <rFont val="Calibri"/>
        <family val="2"/>
        <charset val="1"/>
      </rPr>
      <t>(0,9 p.)</t>
    </r>
  </si>
  <si>
    <r>
      <rPr>
        <sz val="12"/>
        <color rgb="FF0070C0"/>
        <rFont val="Calibri"/>
        <family val="2"/>
        <charset val="1"/>
      </rPr>
      <t>Licenciatura o equivalente afín al área de conocimiento</t>
    </r>
    <r>
      <rPr>
        <sz val="12"/>
        <color rgb="FFFF0000"/>
        <rFont val="Calibri"/>
        <family val="2"/>
        <charset val="1"/>
      </rPr>
      <t xml:space="preserve"> (0,9 p.)</t>
    </r>
  </si>
  <si>
    <r>
      <rPr>
        <sz val="12"/>
        <color rgb="FF0070C0"/>
        <rFont val="Calibri"/>
        <family val="2"/>
        <charset val="1"/>
      </rPr>
      <t xml:space="preserve">Máster en Formación de Profesorado </t>
    </r>
    <r>
      <rPr>
        <sz val="12"/>
        <color rgb="FFFF0000"/>
        <rFont val="Calibri"/>
        <family val="2"/>
        <charset val="1"/>
      </rPr>
      <t>(0,3 p.)</t>
    </r>
  </si>
  <si>
    <t>Grado de Doctor (idoneidad con relación al áre de conocimiento para la que se convoca la bolsa)</t>
  </si>
  <si>
    <t>Máximo 0,5 p.</t>
  </si>
  <si>
    <r>
      <rPr>
        <sz val="12"/>
        <color rgb="FF0070C0"/>
        <rFont val="Calibri"/>
        <family val="2"/>
        <charset val="1"/>
      </rPr>
      <t>Doctorado afín a la convocatoria (ciencias, ingeniería, matemáticas)</t>
    </r>
    <r>
      <rPr>
        <sz val="12"/>
        <color rgb="FFFF0000"/>
        <rFont val="Calibri"/>
        <family val="2"/>
        <charset val="1"/>
      </rPr>
      <t xml:space="preserve"> 0,5 p.</t>
    </r>
  </si>
  <si>
    <t>PUNTUACIÓN TOTAL</t>
  </si>
  <si>
    <t>Pesos para la formación académica</t>
  </si>
  <si>
    <t>Titulaciones en Física</t>
  </si>
  <si>
    <t>Afín: Matemáticas, Ingeniería, Ciencias Químicas</t>
  </si>
  <si>
    <t>No afin</t>
  </si>
  <si>
    <t>No</t>
  </si>
  <si>
    <t>Sin experiencia docente universitaria</t>
  </si>
  <si>
    <t>Aporta dos charlas (duración desconocida) como docencia</t>
  </si>
  <si>
    <t>No se valoran artículos en prep ni actas jornadas jóvenes inv</t>
  </si>
  <si>
    <t>Los proyectos a aportados no son proyectos financiados en conv. competitivas. No IP</t>
  </si>
  <si>
    <t>Paula Alba San Miguel</t>
  </si>
  <si>
    <t>Daniel Berzal R</t>
  </si>
  <si>
    <t>Cristina Cabello González</t>
  </si>
  <si>
    <t xml:space="preserve"> Onur Cakiroglu</t>
  </si>
  <si>
    <t>Daniel Carrasco M.</t>
  </si>
  <si>
    <t>Belén Cortés Llanos</t>
  </si>
  <si>
    <t>6. Grado de Doctor (idoneidad con relación al áre de conocimiento para la que se convoca la bolsa)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</si>
</sst>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6411"/>
      <name val="Calibri"/>
      <family val="2"/>
      <charset val="1"/>
    </font>
    <font>
      <sz val="12"/>
      <color rgb="FF0070C0"/>
      <name val="Calibri"/>
      <family val="2"/>
      <charset val="1"/>
    </font>
    <font>
      <sz val="12"/>
      <color rgb="FFFF0000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2"/>
      <color theme="3" tint="0.49989318521683401"/>
      <name val="Calibri"/>
      <family val="2"/>
      <charset val="1"/>
    </font>
    <font>
      <sz val="12"/>
      <name val="Calibri"/>
      <family val="2"/>
      <charset val="1"/>
    </font>
    <font>
      <b/>
      <sz val="20"/>
      <color rgb="FFFF0000"/>
      <name val="Aptos Narrow"/>
      <family val="2"/>
      <charset val="1"/>
    </font>
    <font>
      <b/>
      <sz val="18"/>
      <name val="Calibri"/>
      <family val="2"/>
      <charset val="1"/>
    </font>
    <font>
      <sz val="14"/>
      <name val="Calibri"/>
      <family val="2"/>
      <charset val="1"/>
    </font>
    <font>
      <sz val="8"/>
      <name val="Aptos Narrow"/>
      <family val="2"/>
      <charset val="1"/>
    </font>
    <font>
      <b/>
      <sz val="12"/>
      <color theme="1"/>
      <name val="Aptos Narrow"/>
      <family val="2"/>
      <charset val="1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89013336588644"/>
        <bgColor rgb="FFCCFFFF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5" xfId="0" applyFont="1" applyBorder="1"/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6" xfId="0" applyFont="1" applyBorder="1" applyAlignment="1">
      <alignment wrapText="1"/>
    </xf>
    <xf numFmtId="0" fontId="1" fillId="3" borderId="7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0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2" fillId="4" borderId="13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4" fillId="0" borderId="0" xfId="0" applyFont="1"/>
    <xf numFmtId="0" fontId="14" fillId="5" borderId="0" xfId="0" applyFont="1" applyFill="1"/>
    <xf numFmtId="0" fontId="15" fillId="0" borderId="0" xfId="0" applyFont="1"/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AEEFB"/>
      <rgbColor rgb="FF660066"/>
      <rgbColor rgb="FFFF8080"/>
      <rgbColor rgb="FF0070C0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95D9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zoomScaleNormal="100" workbookViewId="0">
      <selection activeCell="B6" sqref="B6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25.625" customWidth="1"/>
  </cols>
  <sheetData>
    <row r="1" spans="1:3" x14ac:dyDescent="0.25">
      <c r="A1" s="22" t="s">
        <v>0</v>
      </c>
      <c r="B1" s="22"/>
    </row>
    <row r="2" spans="1:3" x14ac:dyDescent="0.25">
      <c r="A2" s="1" t="s">
        <v>1</v>
      </c>
      <c r="B2" s="2" t="s">
        <v>2</v>
      </c>
    </row>
    <row r="3" spans="1:3" x14ac:dyDescent="0.25">
      <c r="A3" s="3" t="s">
        <v>3</v>
      </c>
      <c r="B3" s="4">
        <v>0</v>
      </c>
      <c r="C3" t="s">
        <v>29</v>
      </c>
    </row>
    <row r="4" spans="1:3" x14ac:dyDescent="0.25">
      <c r="A4" s="5" t="s">
        <v>4</v>
      </c>
      <c r="B4" s="21">
        <f>B3</f>
        <v>0</v>
      </c>
    </row>
    <row r="5" spans="1:3" x14ac:dyDescent="0.25">
      <c r="A5" s="1" t="s">
        <v>5</v>
      </c>
      <c r="B5" s="2" t="s">
        <v>6</v>
      </c>
    </row>
    <row r="6" spans="1:3" x14ac:dyDescent="0.25">
      <c r="A6" s="3" t="s">
        <v>7</v>
      </c>
      <c r="B6" s="4">
        <f>0.002*2*2</f>
        <v>8.0000000000000002E-3</v>
      </c>
      <c r="C6" t="s">
        <v>30</v>
      </c>
    </row>
    <row r="7" spans="1:3" x14ac:dyDescent="0.25">
      <c r="A7" s="5" t="s">
        <v>4</v>
      </c>
      <c r="B7" s="21">
        <f>B6</f>
        <v>8.0000000000000002E-3</v>
      </c>
    </row>
    <row r="8" spans="1:3" x14ac:dyDescent="0.25">
      <c r="A8" s="1" t="s">
        <v>8</v>
      </c>
      <c r="B8" s="2" t="s">
        <v>9</v>
      </c>
    </row>
    <row r="9" spans="1:3" x14ac:dyDescent="0.25">
      <c r="A9" s="3" t="s">
        <v>10</v>
      </c>
      <c r="B9" s="4">
        <v>0</v>
      </c>
    </row>
    <row r="10" spans="1:3" x14ac:dyDescent="0.25">
      <c r="A10" s="5" t="s">
        <v>4</v>
      </c>
      <c r="B10" s="21">
        <f>B9</f>
        <v>0</v>
      </c>
    </row>
    <row r="11" spans="1:3" x14ac:dyDescent="0.25">
      <c r="A11" s="6" t="s">
        <v>11</v>
      </c>
      <c r="B11" s="2" t="s">
        <v>9</v>
      </c>
    </row>
    <row r="12" spans="1:3" x14ac:dyDescent="0.25">
      <c r="A12" s="7" t="s">
        <v>12</v>
      </c>
      <c r="B12" s="4">
        <v>0</v>
      </c>
      <c r="C12" t="s">
        <v>31</v>
      </c>
    </row>
    <row r="13" spans="1:3" x14ac:dyDescent="0.25">
      <c r="A13" s="7" t="s">
        <v>13</v>
      </c>
      <c r="B13" s="4">
        <v>0</v>
      </c>
      <c r="C13" t="s">
        <v>32</v>
      </c>
    </row>
    <row r="14" spans="1:3" x14ac:dyDescent="0.25">
      <c r="A14" s="7" t="s">
        <v>14</v>
      </c>
      <c r="B14" s="4">
        <v>0</v>
      </c>
      <c r="C14" t="s">
        <v>28</v>
      </c>
    </row>
    <row r="15" spans="1:3" x14ac:dyDescent="0.25">
      <c r="A15" s="5" t="s">
        <v>4</v>
      </c>
      <c r="B15" s="21">
        <f>MIN(1,SUM(B12:B14))</f>
        <v>0</v>
      </c>
    </row>
    <row r="16" spans="1:3" x14ac:dyDescent="0.25">
      <c r="A16" s="8" t="s">
        <v>15</v>
      </c>
      <c r="B16" s="9" t="s">
        <v>6</v>
      </c>
    </row>
    <row r="17" spans="1:3" x14ac:dyDescent="0.25">
      <c r="A17" s="7" t="s">
        <v>16</v>
      </c>
      <c r="B17" s="10">
        <v>0.6</v>
      </c>
    </row>
    <row r="18" spans="1:3" x14ac:dyDescent="0.25">
      <c r="A18" s="7" t="s">
        <v>17</v>
      </c>
      <c r="B18" s="4">
        <v>0.9</v>
      </c>
    </row>
    <row r="19" spans="1:3" x14ac:dyDescent="0.25">
      <c r="A19" s="7" t="s">
        <v>18</v>
      </c>
      <c r="B19" s="4">
        <v>0</v>
      </c>
    </row>
    <row r="20" spans="1:3" x14ac:dyDescent="0.25">
      <c r="A20" s="11" t="s">
        <v>19</v>
      </c>
      <c r="B20" s="10">
        <v>0</v>
      </c>
    </row>
    <row r="21" spans="1:3" x14ac:dyDescent="0.25">
      <c r="A21" s="5" t="s">
        <v>4</v>
      </c>
      <c r="B21" s="21">
        <f>MIN(1.5,SUM(B17:B20))</f>
        <v>1.5</v>
      </c>
    </row>
    <row r="22" spans="1:3" ht="17.25" customHeight="1" x14ac:dyDescent="0.25">
      <c r="A22" s="12" t="s">
        <v>20</v>
      </c>
      <c r="B22" s="9" t="s">
        <v>21</v>
      </c>
    </row>
    <row r="23" spans="1:3" x14ac:dyDescent="0.25">
      <c r="A23" s="3" t="s">
        <v>22</v>
      </c>
      <c r="B23" s="4">
        <v>0</v>
      </c>
    </row>
    <row r="24" spans="1:3" x14ac:dyDescent="0.25">
      <c r="A24" s="13" t="s">
        <v>4</v>
      </c>
      <c r="B24" s="21">
        <f>B23</f>
        <v>0</v>
      </c>
    </row>
    <row r="25" spans="1:3" x14ac:dyDescent="0.25">
      <c r="A25" s="14"/>
      <c r="B25" s="15"/>
    </row>
    <row r="26" spans="1:3" ht="26.25" x14ac:dyDescent="0.4">
      <c r="A26" s="16" t="s">
        <v>23</v>
      </c>
      <c r="B26" s="20">
        <f>B4+B7+B10+B15+B21+B24</f>
        <v>1.508</v>
      </c>
      <c r="C26" s="17"/>
    </row>
    <row r="27" spans="1:3" x14ac:dyDescent="0.25">
      <c r="B27" s="18"/>
    </row>
    <row r="30" spans="1:3" ht="23.25" x14ac:dyDescent="0.35">
      <c r="A30" s="23" t="s">
        <v>24</v>
      </c>
      <c r="B30" s="23"/>
    </row>
    <row r="31" spans="1:3" ht="18.75" x14ac:dyDescent="0.3">
      <c r="A31" s="19" t="s">
        <v>25</v>
      </c>
      <c r="B31" s="19">
        <v>1</v>
      </c>
    </row>
    <row r="32" spans="1:3" ht="18.75" x14ac:dyDescent="0.3">
      <c r="A32" s="19" t="s">
        <v>26</v>
      </c>
      <c r="B32" s="19">
        <v>0.8</v>
      </c>
    </row>
    <row r="33" spans="1:2" ht="18.75" x14ac:dyDescent="0.3">
      <c r="A33" s="19" t="s">
        <v>27</v>
      </c>
      <c r="B33" s="19">
        <v>0.1</v>
      </c>
    </row>
  </sheetData>
  <mergeCells count="2">
    <mergeCell ref="A1:B1"/>
    <mergeCell ref="A30:B3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zoomScale="80" zoomScaleNormal="80" workbookViewId="0">
      <selection activeCell="C30" sqref="C30"/>
    </sheetView>
  </sheetViews>
  <sheetFormatPr baseColWidth="10" defaultColWidth="10.5" defaultRowHeight="15.75" customHeight="1" x14ac:dyDescent="0.25"/>
  <cols>
    <col min="1" max="1" width="94" customWidth="1"/>
    <col min="2" max="2" width="32.5" customWidth="1"/>
    <col min="3" max="3" width="18.875" customWidth="1"/>
    <col min="4" max="4" width="13.875" customWidth="1"/>
    <col min="5" max="5" width="18.625" customWidth="1"/>
    <col min="6" max="6" width="16.375" customWidth="1"/>
    <col min="7" max="7" width="16.625" customWidth="1"/>
  </cols>
  <sheetData>
    <row r="1" spans="1:8" x14ac:dyDescent="0.25">
      <c r="A1" s="22" t="s">
        <v>0</v>
      </c>
      <c r="B1" s="22"/>
      <c r="C1" s="27" t="s">
        <v>33</v>
      </c>
      <c r="D1" s="27" t="s">
        <v>34</v>
      </c>
      <c r="E1" s="27" t="s">
        <v>35</v>
      </c>
      <c r="F1" s="27" t="s">
        <v>36</v>
      </c>
      <c r="G1" s="27" t="s">
        <v>37</v>
      </c>
      <c r="H1" s="27" t="s">
        <v>38</v>
      </c>
    </row>
    <row r="2" spans="1:8" x14ac:dyDescent="0.25">
      <c r="A2" s="1" t="s">
        <v>1</v>
      </c>
      <c r="B2" s="2" t="s">
        <v>2</v>
      </c>
      <c r="C2" s="24"/>
      <c r="D2" s="24"/>
      <c r="E2" s="24"/>
      <c r="F2" s="24"/>
      <c r="G2" s="24"/>
      <c r="H2" s="24"/>
    </row>
    <row r="3" spans="1:8" x14ac:dyDescent="0.25">
      <c r="A3" s="5" t="s">
        <v>4</v>
      </c>
      <c r="B3" s="21"/>
      <c r="C3" s="25">
        <v>0</v>
      </c>
      <c r="D3" s="25">
        <v>0</v>
      </c>
      <c r="E3" s="25">
        <f>145*0.01</f>
        <v>1.45</v>
      </c>
      <c r="F3" s="25"/>
      <c r="G3" s="25">
        <f>28*0.01</f>
        <v>0.28000000000000003</v>
      </c>
      <c r="H3" s="25">
        <f>5*10*0.01+4*0.01</f>
        <v>0.54</v>
      </c>
    </row>
    <row r="4" spans="1:8" x14ac:dyDescent="0.25">
      <c r="A4" s="1" t="s">
        <v>5</v>
      </c>
      <c r="B4" s="2" t="s">
        <v>6</v>
      </c>
      <c r="C4" s="26"/>
      <c r="D4" s="24"/>
      <c r="E4" s="24"/>
      <c r="F4" s="24"/>
      <c r="G4" s="24"/>
      <c r="H4" s="24"/>
    </row>
    <row r="5" spans="1:8" x14ac:dyDescent="0.25">
      <c r="A5" s="5" t="s">
        <v>4</v>
      </c>
      <c r="B5" s="21"/>
      <c r="C5" s="25">
        <f>1.5</f>
        <v>1.5</v>
      </c>
      <c r="D5" s="25">
        <f>60*3*0.002</f>
        <v>0.36</v>
      </c>
      <c r="E5" s="25"/>
      <c r="F5" s="25"/>
      <c r="G5" s="25"/>
      <c r="H5" s="25"/>
    </row>
    <row r="6" spans="1:8" x14ac:dyDescent="0.25">
      <c r="A6" s="1" t="s">
        <v>8</v>
      </c>
      <c r="B6" s="2" t="s">
        <v>9</v>
      </c>
      <c r="C6" s="24"/>
      <c r="D6" s="24"/>
      <c r="E6" s="24"/>
      <c r="F6" s="24"/>
      <c r="G6" s="24"/>
      <c r="H6" s="24"/>
    </row>
    <row r="7" spans="1:8" x14ac:dyDescent="0.25">
      <c r="A7" s="5" t="s">
        <v>4</v>
      </c>
      <c r="B7" s="21"/>
      <c r="C7" s="25">
        <v>0</v>
      </c>
      <c r="D7" s="25">
        <v>0.1</v>
      </c>
      <c r="E7" s="25">
        <v>0.55000000000000004</v>
      </c>
      <c r="F7" s="25"/>
      <c r="G7" s="25"/>
      <c r="H7" s="25"/>
    </row>
    <row r="8" spans="1:8" ht="16.5" thickBot="1" x14ac:dyDescent="0.3">
      <c r="A8" s="6" t="s">
        <v>11</v>
      </c>
      <c r="B8" s="2" t="s">
        <v>9</v>
      </c>
      <c r="C8" s="24"/>
      <c r="D8" s="24"/>
      <c r="E8" s="24"/>
      <c r="F8" s="24"/>
      <c r="G8" s="24"/>
      <c r="H8" s="24"/>
    </row>
    <row r="9" spans="1:8" ht="16.5" thickBot="1" x14ac:dyDescent="0.3">
      <c r="A9" s="5" t="s">
        <v>4</v>
      </c>
      <c r="B9" s="21"/>
      <c r="C9" s="25"/>
      <c r="D9" s="25">
        <v>0.1</v>
      </c>
      <c r="E9" s="25">
        <v>1</v>
      </c>
      <c r="F9" s="25">
        <v>1</v>
      </c>
      <c r="G9" s="25">
        <v>0.6</v>
      </c>
      <c r="H9" s="25">
        <f>1</f>
        <v>1</v>
      </c>
    </row>
    <row r="10" spans="1:8" ht="16.5" thickBot="1" x14ac:dyDescent="0.3">
      <c r="A10" s="8" t="s">
        <v>15</v>
      </c>
      <c r="B10" s="9" t="s">
        <v>6</v>
      </c>
      <c r="C10" s="24"/>
      <c r="D10" s="24"/>
      <c r="E10" s="24"/>
      <c r="F10" s="24"/>
      <c r="G10" s="24"/>
      <c r="H10" s="24"/>
    </row>
    <row r="11" spans="1:8" ht="16.5" thickBot="1" x14ac:dyDescent="0.3">
      <c r="A11" s="5" t="s">
        <v>4</v>
      </c>
      <c r="B11" s="21"/>
      <c r="C11" s="25">
        <v>1.5</v>
      </c>
      <c r="D11" s="25">
        <v>1.5</v>
      </c>
      <c r="E11" s="25">
        <v>1.5</v>
      </c>
      <c r="F11" s="25">
        <v>1.5</v>
      </c>
      <c r="G11" s="25">
        <v>1.5</v>
      </c>
      <c r="H11" s="25">
        <v>1.5</v>
      </c>
    </row>
    <row r="12" spans="1:8" ht="17.25" customHeight="1" thickBot="1" x14ac:dyDescent="0.3">
      <c r="A12" s="12" t="s">
        <v>39</v>
      </c>
      <c r="B12" s="9" t="s">
        <v>21</v>
      </c>
      <c r="C12" s="24"/>
      <c r="D12" s="24"/>
      <c r="E12" s="24"/>
      <c r="F12" s="24"/>
      <c r="G12" s="24"/>
      <c r="H12" s="24"/>
    </row>
    <row r="13" spans="1:8" x14ac:dyDescent="0.25">
      <c r="A13" s="13" t="s">
        <v>4</v>
      </c>
      <c r="B13" s="21"/>
      <c r="C13" s="25"/>
      <c r="D13" s="25"/>
      <c r="E13" s="25">
        <v>0.5</v>
      </c>
      <c r="F13" s="25">
        <v>0.5</v>
      </c>
      <c r="G13" s="25"/>
      <c r="H13" s="25">
        <v>0.5</v>
      </c>
    </row>
    <row r="14" spans="1:8" x14ac:dyDescent="0.25">
      <c r="A14" s="14"/>
      <c r="B14" s="15"/>
      <c r="C14" s="24"/>
      <c r="D14" s="24"/>
      <c r="E14" s="24"/>
      <c r="F14" s="24"/>
      <c r="G14" s="24"/>
      <c r="H14" s="24"/>
    </row>
    <row r="15" spans="1:8" ht="26.25" x14ac:dyDescent="0.4">
      <c r="A15" s="16" t="s">
        <v>23</v>
      </c>
      <c r="B15" s="20"/>
      <c r="C15" s="24">
        <f>C11+C5</f>
        <v>3</v>
      </c>
      <c r="D15" s="24">
        <f>D11+D9+D5+D7</f>
        <v>2.06</v>
      </c>
      <c r="E15" s="24">
        <f>E13+E11+E9+E3+E7</f>
        <v>5</v>
      </c>
      <c r="F15" s="24">
        <f>F13+F11+F9</f>
        <v>3</v>
      </c>
      <c r="G15" s="24">
        <f>G3+G9+G11</f>
        <v>2.38</v>
      </c>
      <c r="H15" s="24">
        <f>H3+H9+H11+H13</f>
        <v>3.54</v>
      </c>
    </row>
    <row r="16" spans="1:8" x14ac:dyDescent="0.25">
      <c r="B16" s="18"/>
    </row>
    <row r="19" x14ac:dyDescent="0.25"/>
    <row r="20" x14ac:dyDescent="0.25"/>
    <row r="21" x14ac:dyDescent="0.25"/>
    <row r="22" x14ac:dyDescent="0.25"/>
  </sheetData>
  <mergeCells count="1">
    <mergeCell ref="A1:B1"/>
  </mergeCells>
  <phoneticPr fontId="13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Martín Puebla, Marina</vt:lpstr>
      <vt:lpstr>Candidatos_gsc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Sáez Cano Guadalupe</dc:creator>
  <dc:description/>
  <cp:lastModifiedBy>Hidalgo Moreno Miguel A.</cp:lastModifiedBy>
  <cp:revision>9</cp:revision>
  <dcterms:created xsi:type="dcterms:W3CDTF">2025-07-24T11:17:02Z</dcterms:created>
  <dcterms:modified xsi:type="dcterms:W3CDTF">2025-12-10T12:01:19Z</dcterms:modified>
  <dc:language>es-ES</dc:language>
</cp:coreProperties>
</file>